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11\Share\general\Инженер\"/>
    </mc:Choice>
  </mc:AlternateContent>
  <xr:revisionPtr revIDLastSave="0" documentId="13_ncr:1_{9EBB3C57-636D-4235-A4A3-80B66F068DFB}" xr6:coauthVersionLast="47" xr6:coauthVersionMax="47" xr10:uidLastSave="{00000000-0000-0000-0000-000000000000}"/>
  <bookViews>
    <workbookView xWindow="-120" yWindow="-120" windowWidth="29040" windowHeight="15840" xr2:uid="{B3B1B785-2ACB-4521-8181-9A1D4F87A7E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39" i="1" s="1"/>
  <c r="C7" i="1" l="1"/>
  <c r="C8" i="1"/>
  <c r="C10" i="1"/>
  <c r="C12" i="1"/>
  <c r="C14" i="1"/>
  <c r="C16" i="1"/>
  <c r="C18" i="1"/>
  <c r="C22" i="1"/>
  <c r="C24" i="1"/>
  <c r="C26" i="1"/>
  <c r="C28" i="1"/>
  <c r="C30" i="1"/>
  <c r="C32" i="1"/>
  <c r="C34" i="1"/>
  <c r="C36" i="1"/>
  <c r="C38" i="1"/>
  <c r="C9" i="1"/>
  <c r="C11" i="1"/>
  <c r="C13" i="1"/>
  <c r="C15" i="1"/>
  <c r="C17" i="1"/>
  <c r="C19" i="1"/>
  <c r="C23" i="1"/>
  <c r="C25" i="1"/>
  <c r="C27" i="1"/>
  <c r="C29" i="1"/>
  <c r="C31" i="1"/>
  <c r="C33" i="1"/>
  <c r="C35" i="1"/>
  <c r="C37" i="1"/>
</calcChain>
</file>

<file path=xl/sharedStrings.xml><?xml version="1.0" encoding="utf-8"?>
<sst xmlns="http://schemas.openxmlformats.org/spreadsheetml/2006/main" count="46" uniqueCount="43">
  <si>
    <t>Расчёт теплового потока конвекторов "Универсал" Мини КСК-20  при заданном температурном напоре.</t>
  </si>
  <si>
    <t>Температура, С˚</t>
  </si>
  <si>
    <t>tн</t>
  </si>
  <si>
    <t>tк</t>
  </si>
  <si>
    <t>tп</t>
  </si>
  <si>
    <t>Ɵ</t>
  </si>
  <si>
    <t>Примечание : данные фактического теплового потока конвекторов в зависимости от температурного напора по формуле:</t>
  </si>
  <si>
    <t>где Q - фактический тепловой поток,   Q ну- номинальный тепловой поток</t>
  </si>
  <si>
    <t>Монтажный №</t>
  </si>
  <si>
    <t>Номинальный тепловой поток Q₀, Вт</t>
  </si>
  <si>
    <t>Q, Вт</t>
  </si>
  <si>
    <t>температурный напор        Ɵ=(tн+tк)/2-tп              tн- температура на входе в конвектор, tк- температура на выходе из конвектора, tп- температура помещении.</t>
  </si>
  <si>
    <t>У1м</t>
  </si>
  <si>
    <t>У2м</t>
  </si>
  <si>
    <t>У3м</t>
  </si>
  <si>
    <t>У4м</t>
  </si>
  <si>
    <t>У5м</t>
  </si>
  <si>
    <t>У6м</t>
  </si>
  <si>
    <t>У7м</t>
  </si>
  <si>
    <t>У8м</t>
  </si>
  <si>
    <t>У9м</t>
  </si>
  <si>
    <t>У10м</t>
  </si>
  <si>
    <t>У11м</t>
  </si>
  <si>
    <t>У12м</t>
  </si>
  <si>
    <t>У13м</t>
  </si>
  <si>
    <t>У14а м</t>
  </si>
  <si>
    <t>У15а м</t>
  </si>
  <si>
    <t>У16а м</t>
  </si>
  <si>
    <t>У14м</t>
  </si>
  <si>
    <t>У15м</t>
  </si>
  <si>
    <t>У16м</t>
  </si>
  <si>
    <t>У17м</t>
  </si>
  <si>
    <t>У18м</t>
  </si>
  <si>
    <t>У19м</t>
  </si>
  <si>
    <t>У20м</t>
  </si>
  <si>
    <t>У21м</t>
  </si>
  <si>
    <t>У22м</t>
  </si>
  <si>
    <t>У23м</t>
  </si>
  <si>
    <t>У24м</t>
  </si>
  <si>
    <t>У25м</t>
  </si>
  <si>
    <t>У26м</t>
  </si>
  <si>
    <t>У27м</t>
  </si>
  <si>
    <t>У28м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</si>
</sst>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9"/>
      <color rgb="FF465584"/>
      <name val="Verdana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5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5" fillId="0" borderId="0" xfId="0" applyNumberFormat="1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409575</xdr:colOff>
      <xdr:row>1</xdr:row>
      <xdr:rowOff>419100</xdr:rowOff>
    </xdr:from>
    <xdr:to>
      <xdr:col>25</xdr:col>
      <xdr:colOff>66489</xdr:colOff>
      <xdr:row>2</xdr:row>
      <xdr:rowOff>38056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EAE9927-2C9C-4FC2-83FE-54439A561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01900" y="1152525"/>
          <a:ext cx="1485714" cy="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E60F-D97C-454B-8152-E604B0C7F4D2}">
  <dimension ref="A1:L39"/>
  <sheetViews>
    <sheetView tabSelected="1" workbookViewId="0">
      <selection activeCell="C39" sqref="C39"/>
    </sheetView>
  </sheetViews>
  <sheetFormatPr defaultRowHeight="15" x14ac:dyDescent="0.25"/>
  <cols>
    <col min="1" max="1" width="17.5703125" customWidth="1"/>
    <col min="2" max="2" width="18.28515625" customWidth="1"/>
    <col min="3" max="3" width="12.28515625" customWidth="1"/>
  </cols>
  <sheetData>
    <row r="1" spans="1:12" ht="57.75" customHeight="1" x14ac:dyDescent="0.25">
      <c r="A1" s="1"/>
      <c r="B1" s="2" t="s">
        <v>0</v>
      </c>
      <c r="C1" s="1"/>
      <c r="D1" s="1"/>
      <c r="E1" s="1"/>
      <c r="F1" s="1"/>
    </row>
    <row r="2" spans="1:12" ht="57.75" customHeight="1" x14ac:dyDescent="0.35">
      <c r="A2" s="20" t="s">
        <v>1</v>
      </c>
      <c r="B2" s="20"/>
      <c r="C2" s="20"/>
      <c r="D2" s="20"/>
      <c r="E2" s="1"/>
      <c r="F2" s="5" t="s">
        <v>6</v>
      </c>
    </row>
    <row r="3" spans="1:12" ht="21" x14ac:dyDescent="0.35">
      <c r="A3" s="3" t="s">
        <v>2</v>
      </c>
      <c r="B3" s="3" t="s">
        <v>3</v>
      </c>
      <c r="C3" s="4" t="s">
        <v>4</v>
      </c>
      <c r="D3" s="4" t="s">
        <v>5</v>
      </c>
      <c r="F3" s="5" t="s">
        <v>7</v>
      </c>
      <c r="L3" s="6"/>
    </row>
    <row r="4" spans="1:12" ht="18.75" x14ac:dyDescent="0.25">
      <c r="A4" s="7">
        <v>95</v>
      </c>
      <c r="B4" s="7">
        <v>70</v>
      </c>
      <c r="C4" s="7">
        <v>20</v>
      </c>
      <c r="D4" s="8">
        <f>(A4+B4)/2-C4</f>
        <v>62.5</v>
      </c>
    </row>
    <row r="5" spans="1:12" ht="12" customHeight="1" x14ac:dyDescent="0.25"/>
    <row r="6" spans="1:12" ht="56.25" x14ac:dyDescent="0.25">
      <c r="A6" s="9" t="s">
        <v>8</v>
      </c>
      <c r="B6" s="9" t="s">
        <v>9</v>
      </c>
      <c r="C6" s="8" t="s">
        <v>10</v>
      </c>
      <c r="D6" s="10"/>
      <c r="E6" s="10"/>
      <c r="F6" s="11" t="s">
        <v>11</v>
      </c>
      <c r="G6" s="10"/>
      <c r="H6" s="10"/>
      <c r="L6" s="12"/>
    </row>
    <row r="7" spans="1:12" ht="18.75" x14ac:dyDescent="0.25">
      <c r="A7" s="13" t="s">
        <v>12</v>
      </c>
      <c r="B7" s="9">
        <v>400</v>
      </c>
      <c r="C7" s="14">
        <f>$B7*($D$4/70)^1.42</f>
        <v>340.54177795701378</v>
      </c>
      <c r="D7" s="15"/>
      <c r="E7" s="15"/>
      <c r="G7" s="15"/>
      <c r="H7" s="15"/>
    </row>
    <row r="8" spans="1:12" ht="18.75" x14ac:dyDescent="0.25">
      <c r="A8" s="13" t="s">
        <v>13</v>
      </c>
      <c r="B8" s="9">
        <v>479</v>
      </c>
      <c r="C8" s="14">
        <f>$B8*($D$4/70)^1.42</f>
        <v>407.798779103524</v>
      </c>
      <c r="D8" s="15"/>
      <c r="E8" s="15"/>
      <c r="F8" s="16"/>
      <c r="G8" s="15"/>
      <c r="H8" s="15"/>
    </row>
    <row r="9" spans="1:12" ht="18.75" x14ac:dyDescent="0.25">
      <c r="A9" s="13" t="s">
        <v>14</v>
      </c>
      <c r="B9" s="9">
        <v>563</v>
      </c>
      <c r="C9" s="14">
        <f t="shared" ref="C9:C19" si="0">$B9*($D$4/70)^1.34</f>
        <v>483.67790025156722</v>
      </c>
      <c r="D9" s="15"/>
      <c r="E9" s="15"/>
      <c r="F9" s="17"/>
      <c r="G9" s="15"/>
      <c r="H9" s="15"/>
    </row>
    <row r="10" spans="1:12" ht="18.75" x14ac:dyDescent="0.25">
      <c r="A10" s="13" t="s">
        <v>15</v>
      </c>
      <c r="B10" s="9">
        <v>677</v>
      </c>
      <c r="C10" s="14">
        <f t="shared" si="0"/>
        <v>581.61623174122735</v>
      </c>
      <c r="D10" s="15"/>
      <c r="E10" s="15"/>
      <c r="F10" s="15"/>
      <c r="G10" s="15"/>
      <c r="H10" s="15"/>
    </row>
    <row r="11" spans="1:12" ht="18.75" x14ac:dyDescent="0.25">
      <c r="A11" s="13" t="s">
        <v>16</v>
      </c>
      <c r="B11" s="9">
        <v>789</v>
      </c>
      <c r="C11" s="14">
        <f t="shared" si="0"/>
        <v>677.8363468889637</v>
      </c>
      <c r="D11" s="15"/>
      <c r="E11" s="15"/>
      <c r="F11" s="15"/>
      <c r="G11" s="15"/>
      <c r="H11" s="18"/>
    </row>
    <row r="12" spans="1:12" ht="18.75" x14ac:dyDescent="0.25">
      <c r="A12" s="13" t="s">
        <v>17</v>
      </c>
      <c r="B12" s="9">
        <v>902</v>
      </c>
      <c r="C12" s="14">
        <f t="shared" si="0"/>
        <v>774.91557020766186</v>
      </c>
      <c r="D12" s="15"/>
      <c r="E12" s="15"/>
      <c r="F12" s="15"/>
      <c r="G12" s="15"/>
      <c r="H12" s="15"/>
    </row>
    <row r="13" spans="1:12" ht="18.75" x14ac:dyDescent="0.25">
      <c r="A13" s="13" t="s">
        <v>18</v>
      </c>
      <c r="B13" s="9">
        <v>1015</v>
      </c>
      <c r="C13" s="14">
        <f t="shared" si="0"/>
        <v>871.99479352636013</v>
      </c>
      <c r="D13" s="15"/>
      <c r="E13" s="15"/>
      <c r="F13" s="15"/>
      <c r="G13" s="15"/>
      <c r="H13" s="15"/>
    </row>
    <row r="14" spans="1:12" ht="18.75" x14ac:dyDescent="0.25">
      <c r="A14" s="13" t="s">
        <v>19</v>
      </c>
      <c r="B14" s="9">
        <v>1127</v>
      </c>
      <c r="C14" s="14">
        <f t="shared" si="0"/>
        <v>968.21490867409636</v>
      </c>
      <c r="D14" s="15"/>
      <c r="E14" s="15"/>
      <c r="F14" s="15"/>
      <c r="G14" s="15"/>
      <c r="H14" s="15"/>
    </row>
    <row r="15" spans="1:12" ht="18.75" x14ac:dyDescent="0.25">
      <c r="A15" s="13" t="s">
        <v>20</v>
      </c>
      <c r="B15" s="9">
        <v>1240</v>
      </c>
      <c r="C15" s="14">
        <f t="shared" si="0"/>
        <v>1065.2941319927945</v>
      </c>
      <c r="D15" s="15"/>
      <c r="E15" s="15"/>
      <c r="F15" s="15"/>
      <c r="G15" s="15"/>
      <c r="H15" s="15"/>
    </row>
    <row r="16" spans="1:12" ht="18.75" x14ac:dyDescent="0.25">
      <c r="A16" s="13" t="s">
        <v>21</v>
      </c>
      <c r="B16" s="9">
        <v>1353</v>
      </c>
      <c r="C16" s="14">
        <f t="shared" si="0"/>
        <v>1162.3733553114928</v>
      </c>
      <c r="D16" s="15"/>
      <c r="E16" s="15"/>
      <c r="F16" s="15"/>
      <c r="G16" s="15"/>
      <c r="H16" s="15"/>
    </row>
    <row r="17" spans="1:8" ht="18.75" x14ac:dyDescent="0.25">
      <c r="A17" s="13" t="s">
        <v>22</v>
      </c>
      <c r="B17" s="9">
        <v>1465</v>
      </c>
      <c r="C17" s="14">
        <f t="shared" si="0"/>
        <v>1258.5934704592291</v>
      </c>
      <c r="D17" s="15"/>
      <c r="E17" s="15"/>
      <c r="F17" s="15"/>
      <c r="G17" s="15"/>
      <c r="H17" s="15"/>
    </row>
    <row r="18" spans="1:8" ht="18.75" x14ac:dyDescent="0.25">
      <c r="A18" s="13" t="s">
        <v>23</v>
      </c>
      <c r="B18" s="9">
        <v>1578</v>
      </c>
      <c r="C18" s="14">
        <f t="shared" si="0"/>
        <v>1355.6726937779274</v>
      </c>
      <c r="D18" s="15"/>
      <c r="E18" s="15"/>
      <c r="F18" s="15"/>
      <c r="G18" s="15"/>
      <c r="H18" s="15"/>
    </row>
    <row r="19" spans="1:8" ht="18.75" x14ac:dyDescent="0.25">
      <c r="A19" s="13" t="s">
        <v>24</v>
      </c>
      <c r="B19" s="9">
        <v>1690</v>
      </c>
      <c r="C19" s="14">
        <f t="shared" si="0"/>
        <v>1451.8928089256635</v>
      </c>
      <c r="D19" s="15"/>
      <c r="E19" s="15"/>
      <c r="F19" s="15"/>
      <c r="G19" s="15"/>
      <c r="H19" s="15"/>
    </row>
    <row r="20" spans="1:8" ht="18.75" x14ac:dyDescent="0.25">
      <c r="A20" s="19"/>
      <c r="B20" s="19"/>
      <c r="C20" s="19"/>
    </row>
    <row r="21" spans="1:8" ht="56.25" x14ac:dyDescent="0.25">
      <c r="A21" s="9" t="s">
        <v>8</v>
      </c>
      <c r="B21" s="9" t="s">
        <v>9</v>
      </c>
      <c r="C21" s="8" t="s">
        <v>10</v>
      </c>
      <c r="D21" s="10"/>
      <c r="E21" s="10"/>
      <c r="F21" s="10"/>
      <c r="G21" s="10"/>
      <c r="H21" s="10"/>
    </row>
    <row r="22" spans="1:8" ht="18.75" x14ac:dyDescent="0.25">
      <c r="A22" s="9" t="s">
        <v>25</v>
      </c>
      <c r="B22" s="9">
        <v>602</v>
      </c>
      <c r="C22" s="14">
        <f>$B22*($D$4/70)^1.29</f>
        <v>520.12202175180619</v>
      </c>
      <c r="D22" s="15"/>
      <c r="E22" s="15"/>
      <c r="F22" s="15"/>
      <c r="G22" s="15"/>
      <c r="H22" s="15"/>
    </row>
    <row r="23" spans="1:8" ht="18.75" x14ac:dyDescent="0.25">
      <c r="A23" s="9" t="s">
        <v>26</v>
      </c>
      <c r="B23" s="9">
        <v>731</v>
      </c>
      <c r="C23" s="14">
        <f>$B23*($D$4/70)^1.29</f>
        <v>631.57674069862185</v>
      </c>
      <c r="D23" s="15"/>
      <c r="E23" s="15"/>
      <c r="F23" s="15"/>
      <c r="G23" s="15"/>
      <c r="H23" s="15"/>
    </row>
    <row r="24" spans="1:8" ht="18.75" x14ac:dyDescent="0.25">
      <c r="A24" s="9" t="s">
        <v>27</v>
      </c>
      <c r="B24" s="9">
        <v>860</v>
      </c>
      <c r="C24" s="14">
        <f>$B24*($D$4/70)^1.29</f>
        <v>743.03145964543751</v>
      </c>
      <c r="D24" s="15"/>
      <c r="E24" s="15"/>
      <c r="F24" s="15"/>
      <c r="G24" s="15"/>
      <c r="H24" s="15"/>
    </row>
    <row r="25" spans="1:8" ht="18.75" x14ac:dyDescent="0.25">
      <c r="A25" s="9" t="s">
        <v>28</v>
      </c>
      <c r="B25" s="9">
        <v>1054</v>
      </c>
      <c r="C25" s="14">
        <f>$B25*($D$4/70)^1.42</f>
        <v>897.32758491673133</v>
      </c>
      <c r="D25" s="15"/>
      <c r="E25" s="15"/>
      <c r="F25" s="15"/>
      <c r="G25" s="15"/>
      <c r="H25" s="15"/>
    </row>
    <row r="26" spans="1:8" ht="18.75" x14ac:dyDescent="0.25">
      <c r="A26" s="9" t="s">
        <v>29</v>
      </c>
      <c r="B26" s="9">
        <v>1160</v>
      </c>
      <c r="C26" s="14">
        <f t="shared" ref="C26:C39" si="1">$B26*($D$4/70)^1.42</f>
        <v>987.5711560753399</v>
      </c>
      <c r="D26" s="15"/>
      <c r="E26" s="15"/>
      <c r="F26" s="15"/>
      <c r="G26" s="15"/>
      <c r="H26" s="15"/>
    </row>
    <row r="27" spans="1:8" ht="18.75" x14ac:dyDescent="0.25">
      <c r="A27" s="9" t="s">
        <v>30</v>
      </c>
      <c r="B27" s="9">
        <v>1265</v>
      </c>
      <c r="C27" s="14">
        <f t="shared" si="1"/>
        <v>1076.9633727890559</v>
      </c>
      <c r="D27" s="15"/>
      <c r="E27" s="15"/>
      <c r="F27" s="15"/>
      <c r="G27" s="15"/>
      <c r="H27" s="15"/>
    </row>
    <row r="28" spans="1:8" ht="18.75" x14ac:dyDescent="0.25">
      <c r="A28" s="9" t="s">
        <v>31</v>
      </c>
      <c r="B28" s="9">
        <v>1370</v>
      </c>
      <c r="C28" s="14">
        <f t="shared" si="1"/>
        <v>1166.3555895027721</v>
      </c>
      <c r="D28" s="15"/>
      <c r="E28" s="15"/>
      <c r="F28" s="15"/>
      <c r="G28" s="15"/>
      <c r="H28" s="15"/>
    </row>
    <row r="29" spans="1:8" ht="18.75" x14ac:dyDescent="0.25">
      <c r="A29" s="9" t="s">
        <v>32</v>
      </c>
      <c r="B29" s="9">
        <v>1476</v>
      </c>
      <c r="C29" s="14">
        <f t="shared" si="1"/>
        <v>1256.5991606613809</v>
      </c>
      <c r="D29" s="15"/>
      <c r="E29" s="15"/>
      <c r="F29" s="15"/>
      <c r="G29" s="15"/>
      <c r="H29" s="15"/>
    </row>
    <row r="30" spans="1:8" ht="18.75" x14ac:dyDescent="0.25">
      <c r="A30" s="9" t="s">
        <v>33</v>
      </c>
      <c r="B30" s="9">
        <v>1580</v>
      </c>
      <c r="C30" s="14">
        <f t="shared" si="1"/>
        <v>1345.1400229302044</v>
      </c>
      <c r="D30" s="15"/>
      <c r="E30" s="15"/>
      <c r="F30" s="15"/>
      <c r="G30" s="15"/>
      <c r="H30" s="15"/>
    </row>
    <row r="31" spans="1:8" ht="18.75" x14ac:dyDescent="0.25">
      <c r="A31" s="9" t="s">
        <v>34</v>
      </c>
      <c r="B31" s="9">
        <v>1686</v>
      </c>
      <c r="C31" s="14">
        <f t="shared" si="1"/>
        <v>1435.383594088813</v>
      </c>
      <c r="D31" s="15"/>
      <c r="E31" s="15"/>
      <c r="F31" s="15"/>
      <c r="G31" s="15"/>
      <c r="H31" s="15"/>
    </row>
    <row r="32" spans="1:8" ht="18.75" x14ac:dyDescent="0.25">
      <c r="A32" s="9" t="s">
        <v>35</v>
      </c>
      <c r="B32" s="9">
        <v>1800</v>
      </c>
      <c r="C32" s="14">
        <f t="shared" si="1"/>
        <v>1532.4380008065621</v>
      </c>
      <c r="D32" s="15"/>
      <c r="E32" s="15"/>
      <c r="F32" s="15"/>
      <c r="G32" s="15"/>
      <c r="H32" s="15"/>
    </row>
    <row r="33" spans="1:8" ht="18.75" x14ac:dyDescent="0.25">
      <c r="A33" s="9" t="s">
        <v>36</v>
      </c>
      <c r="B33" s="9">
        <v>1900</v>
      </c>
      <c r="C33" s="14">
        <f t="shared" si="1"/>
        <v>1617.5734452958154</v>
      </c>
      <c r="D33" s="15"/>
      <c r="E33" s="15"/>
      <c r="F33" s="15"/>
      <c r="G33" s="15"/>
      <c r="H33" s="15"/>
    </row>
    <row r="34" spans="1:8" ht="18.75" x14ac:dyDescent="0.25">
      <c r="A34" s="9" t="s">
        <v>37</v>
      </c>
      <c r="B34" s="9">
        <v>2000</v>
      </c>
      <c r="C34" s="14">
        <f t="shared" si="1"/>
        <v>1702.7088897850688</v>
      </c>
      <c r="D34" s="15"/>
      <c r="E34" s="15"/>
      <c r="F34" s="15"/>
      <c r="G34" s="15"/>
      <c r="H34" s="15"/>
    </row>
    <row r="35" spans="1:8" ht="18.75" x14ac:dyDescent="0.25">
      <c r="A35" s="9" t="s">
        <v>38</v>
      </c>
      <c r="B35" s="9">
        <v>2108</v>
      </c>
      <c r="C35" s="14">
        <f t="shared" si="1"/>
        <v>1794.6551698334627</v>
      </c>
      <c r="D35" s="15"/>
      <c r="E35" s="15"/>
      <c r="F35" s="15"/>
      <c r="G35" s="15"/>
      <c r="H35" s="15"/>
    </row>
    <row r="36" spans="1:8" ht="18.75" x14ac:dyDescent="0.25">
      <c r="A36" s="9" t="s">
        <v>39</v>
      </c>
      <c r="B36" s="9">
        <v>2214</v>
      </c>
      <c r="C36" s="14">
        <f t="shared" si="1"/>
        <v>1884.8987409920712</v>
      </c>
      <c r="D36" s="15"/>
      <c r="E36" s="15"/>
      <c r="F36" s="15"/>
      <c r="G36" s="15"/>
      <c r="H36" s="15"/>
    </row>
    <row r="37" spans="1:8" ht="18.75" x14ac:dyDescent="0.25">
      <c r="A37" s="9" t="s">
        <v>40</v>
      </c>
      <c r="B37" s="9">
        <v>2321</v>
      </c>
      <c r="C37" s="14">
        <f t="shared" si="1"/>
        <v>1975.9936665955724</v>
      </c>
      <c r="D37" s="15"/>
      <c r="E37" s="15"/>
      <c r="F37" s="15"/>
      <c r="G37" s="15"/>
      <c r="H37" s="15"/>
    </row>
    <row r="38" spans="1:8" ht="18.75" x14ac:dyDescent="0.25">
      <c r="A38" s="9" t="s">
        <v>41</v>
      </c>
      <c r="B38" s="9">
        <v>2424</v>
      </c>
      <c r="C38" s="14">
        <f t="shared" si="1"/>
        <v>2063.6831744195033</v>
      </c>
      <c r="D38" s="15"/>
      <c r="E38" s="15"/>
      <c r="F38" s="15"/>
      <c r="G38" s="15"/>
      <c r="H38" s="15"/>
    </row>
    <row r="39" spans="1:8" ht="18.75" x14ac:dyDescent="0.25">
      <c r="A39" s="9" t="s">
        <v>42</v>
      </c>
      <c r="B39" s="9">
        <v>2530</v>
      </c>
      <c r="C39" s="14">
        <f t="shared" si="1"/>
        <v>2153.9267455781119</v>
      </c>
      <c r="D39" s="15"/>
      <c r="E39" s="15"/>
      <c r="F39" s="15"/>
      <c r="G39" s="15"/>
      <c r="H39" s="15"/>
    </row>
  </sheetData>
  <sheetProtection algorithmName="SHA-512" hashValue="k+W7H6ixA6A3S0mrYxikNxAsWgtZJITAQ0Evmv507oysswWVOjiID+u7zez8HHuGOYHv1GQPCcfsgGFisZLPfw==" saltValue="KCMSi5q2BWLXdrQrJI2IOw==" spinCount="100000" sheet="1" objects="1" scenarios="1"/>
  <protectedRanges>
    <protectedRange algorithmName="SHA-512" hashValue="GEgQZNK6xzkCTGZU2FzEqaXBaeMzIU0BBnuImNUdqZmeqJy5iWr6vSGhH1pmOJi4Wo0OKcaUIN0NDcGsC0l5dA==" saltValue="+d2JwJ7EQzpHTWX/9Wp+PA==" spinCount="100000" sqref="A4:C4" name="Диапазон1" securityDescriptor="O:WDG:WDD:(A;;CC;;;WD)"/>
  </protectedRanges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 Сергей</dc:creator>
  <cp:lastModifiedBy>Олейник Сергей</cp:lastModifiedBy>
  <dcterms:created xsi:type="dcterms:W3CDTF">2025-06-19T13:02:38Z</dcterms:created>
  <dcterms:modified xsi:type="dcterms:W3CDTF">2025-06-19T13:19:59Z</dcterms:modified>
</cp:coreProperties>
</file>